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25A23C8C-200A-464B-8392-BB55080582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OLE_LINK1" localSheetId="0">Sheet1!#REF!</definedName>
    <definedName name="_xlnm.Print_Area" localSheetId="0">Sheet1!$A$1:$O$54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8" i="1" l="1"/>
  <c r="N38" i="1" s="1"/>
  <c r="N46" i="1"/>
  <c r="L42" i="1"/>
  <c r="N42" i="1" s="1"/>
  <c r="L32" i="1"/>
  <c r="N32" i="1" s="1"/>
  <c r="L9" i="1"/>
  <c r="N9" i="1" s="1"/>
  <c r="L45" i="1"/>
  <c r="N45" i="1" s="1"/>
  <c r="N44" i="1"/>
  <c r="L43" i="1"/>
  <c r="N43" i="1" s="1"/>
  <c r="L41" i="1"/>
  <c r="N41" i="1" s="1"/>
  <c r="L24" i="1"/>
  <c r="N24" i="1" s="1"/>
  <c r="L22" i="1"/>
  <c r="N22" i="1" s="1"/>
  <c r="L14" i="1"/>
  <c r="N14" i="1" s="1"/>
  <c r="L11" i="1"/>
  <c r="N11" i="1" s="1"/>
  <c r="L10" i="1"/>
  <c r="N10" i="1" s="1"/>
  <c r="L8" i="1"/>
  <c r="N8" i="1" s="1"/>
  <c r="L7" i="1"/>
  <c r="N7" i="1" s="1"/>
</calcChain>
</file>

<file path=xl/sharedStrings.xml><?xml version="1.0" encoding="utf-8"?>
<sst xmlns="http://schemas.openxmlformats.org/spreadsheetml/2006/main" count="499" uniqueCount="170">
  <si>
    <t>Titlu contract</t>
  </si>
  <si>
    <t>Obiect contract</t>
  </si>
  <si>
    <t>Procedura aplicată</t>
  </si>
  <si>
    <t>Număr ofertanți</t>
  </si>
  <si>
    <t>Furnizor / Prestator / Executant</t>
  </si>
  <si>
    <t>Valoarea prevăzută în contract (RON)</t>
  </si>
  <si>
    <t>Sursa finanțării</t>
  </si>
  <si>
    <t>Data de început</t>
  </si>
  <si>
    <t>Data de finalizare prevăzută în contract</t>
  </si>
  <si>
    <t>Executarea contractului</t>
  </si>
  <si>
    <t>Preț final</t>
  </si>
  <si>
    <t>Status</t>
  </si>
  <si>
    <t>Valoare plătită (cu TVA)</t>
  </si>
  <si>
    <t>-</t>
  </si>
  <si>
    <t>Data efectuării plății</t>
  </si>
  <si>
    <t xml:space="preserve"> Parteneri (asociați/subcontractanți/terți/susținăroti</t>
  </si>
  <si>
    <t>Contract de furnizare</t>
  </si>
  <si>
    <t>finalizat</t>
  </si>
  <si>
    <t>licitație deschisă</t>
  </si>
  <si>
    <t>procedură simplificată</t>
  </si>
  <si>
    <t>60 zile</t>
  </si>
  <si>
    <t>SC PRAGMA COMPUTERS SRL</t>
  </si>
  <si>
    <t>Contract de servicii</t>
  </si>
  <si>
    <t>30 zile</t>
  </si>
  <si>
    <t>Mecanismul Financiar Norvegian 2014-2021</t>
  </si>
  <si>
    <t>SC OMNIASIG VIENNA INSURANCE GROUP SA</t>
  </si>
  <si>
    <t>5 zile</t>
  </si>
  <si>
    <t>SC BEST TRAVEL SOLUTIONS SRL</t>
  </si>
  <si>
    <t>Furnizarea unor materiale de vizibilitate</t>
  </si>
  <si>
    <t>SC NEDOMAG LOGISTIC SRL</t>
  </si>
  <si>
    <t>SC TROPEUM  SRL</t>
  </si>
  <si>
    <t>Furnizarea unor tablete</t>
  </si>
  <si>
    <t>Mecanismul Financiar Norvegian 2014-2022</t>
  </si>
  <si>
    <t>SC HOPE PROMO   SRL</t>
  </si>
  <si>
    <t>Furnizarea unor scannere</t>
  </si>
  <si>
    <t>Contract de furnizare complete de verificare in teren</t>
  </si>
  <si>
    <t>SC GRAPHIT INNOVATION FACTORY SRL</t>
  </si>
  <si>
    <t>Fonduri bugetare</t>
  </si>
  <si>
    <t>în derulare</t>
  </si>
  <si>
    <t>4 luni</t>
  </si>
  <si>
    <t>Complet preluare date biometrice</t>
  </si>
  <si>
    <t>Modernizarea Sistemului Informatic al Inspectoratului General pentru Imigrări</t>
  </si>
  <si>
    <t>SC TECHNOHUB SRL</t>
  </si>
  <si>
    <t>36 luni</t>
  </si>
  <si>
    <t>procedură proprie</t>
  </si>
  <si>
    <t>SC TOTAL FORCE MS SRL</t>
  </si>
  <si>
    <t>Servicii de organizare evenimente (închiriere sală, servicii de catering pe durata misiunii, servicii cazare, servicii interpretariat), impartite in doua loturi: LOT 1- Sesiune de training destinată psihologilor și asistenților sociali, la Sibiu, perioada 15-17.04.2024, și LOT 2- Sesiune de training destinată psihologilor și asistenților sociali, la Sibiu, perioada 17-19.04.2024. (Anexa 2)</t>
  </si>
  <si>
    <t>SC EURO BEST TEAM SRL</t>
  </si>
  <si>
    <t>Serviciu colectare deseuri CTU Timisoara</t>
  </si>
  <si>
    <t>achiziție directă</t>
  </si>
  <si>
    <t>SC RETIM ECOLOGIC SERVICE SA</t>
  </si>
  <si>
    <t>Servicii de asigurari de raspundere civila auto (RCA), pentru parcul auto IGI</t>
  </si>
  <si>
    <t>Achizitie consumabile IT-Tonere</t>
  </si>
  <si>
    <t xml:space="preserve">SC QUARTZ GRUP SECURITY SRL </t>
  </si>
  <si>
    <t>Servicii poștale și de curierat pentru expedierea unor documente emise de către IGI (permise de ședere, cărți de rezidență, aviz de angajare sau detașare, documente de călătorie)</t>
  </si>
  <si>
    <t>COMPANIA NATIONALA POSTA ROMANA SA</t>
  </si>
  <si>
    <t>nu implică fonduri, plata se efectuează de către beneficiari</t>
  </si>
  <si>
    <t>Centralizatorul achizițiilor publice – situația executării contractelor de achiziţii publice cu o valoare totală
mai mare de 5000 de euro pentru perioada 01.01 - 31.12.2024</t>
  </si>
  <si>
    <t>(finalizat/     în execuție)</t>
  </si>
  <si>
    <t>Modificare a cuantumului prețului prin act adițional și data acestuia</t>
  </si>
  <si>
    <t>12.04.2024</t>
  </si>
  <si>
    <t>17.04.2024</t>
  </si>
  <si>
    <t>29.04.2024</t>
  </si>
  <si>
    <t>23.06.2024</t>
  </si>
  <si>
    <t>SC ADVICE INFORMATION TECHNOLOGY   SRL</t>
  </si>
  <si>
    <t>01.07.2024</t>
  </si>
  <si>
    <t>Furnizarea unor stații de lucru</t>
  </si>
  <si>
    <t>SC VERASYS INTERNATIONAL SRL</t>
  </si>
  <si>
    <t>01.08.2024</t>
  </si>
  <si>
    <t>Server cu placă video cu funcționalități ”CUDA search” și licență software aferentă</t>
  </si>
  <si>
    <t>SC AS COMPUTER CRAIOVA SRL</t>
  </si>
  <si>
    <t>22.11.2024</t>
  </si>
  <si>
    <t>07.07.2024</t>
  </si>
  <si>
    <t xml:space="preserve">Acord cadru </t>
  </si>
  <si>
    <t xml:space="preserve">Contract subsecvent nr. 1 </t>
  </si>
  <si>
    <t>14.08.2024</t>
  </si>
  <si>
    <t xml:space="preserve">Contract subsecvent nr. 2 </t>
  </si>
  <si>
    <t>Contract subsecvent nr. 3</t>
  </si>
  <si>
    <t>30.08.2024</t>
  </si>
  <si>
    <t>01.01.2024</t>
  </si>
  <si>
    <t>31.01.2024</t>
  </si>
  <si>
    <t>Asigurarea serviciilor de paza a imobilului situat in Aleea Combinatului nr. 458, localitatea Crevedia, perioada 01-31.01.2024         3 posturi</t>
  </si>
  <si>
    <t>Asigurarea serviciilor de pază a imobilului situat în Aleea Combinatului, nr. 458, loc. Crevedia, jud. Dâmbovița (3 posturi), în perioada 01.02.2024-29.02.2024</t>
  </si>
  <si>
    <t>01.02.2024</t>
  </si>
  <si>
    <t>29.02.2024</t>
  </si>
  <si>
    <t>Servicii de spalare/curatare lenjerie pentru Centrul Regional de Cazare si Proceduri pentru Solicitantii de Azil Giurgiu</t>
  </si>
  <si>
    <t>13.03.2024</t>
  </si>
  <si>
    <t>SC GILGIMAR PROD SRL</t>
  </si>
  <si>
    <t>22.050,00</t>
  </si>
  <si>
    <t xml:space="preserve">Comandă </t>
  </si>
  <si>
    <t>Produse birotica si consumabile IT</t>
  </si>
  <si>
    <t>19.03.2024</t>
  </si>
  <si>
    <t>SC CONTE IMPEX SRL</t>
  </si>
  <si>
    <t>22.083,24</t>
  </si>
  <si>
    <t>25.03.2024</t>
  </si>
  <si>
    <t>Servicii de colectare deșeuri menajere de la sediul I.G.I. din str. Lt. Col. Marinescu Constantin, nr. 15 A, sector 5, București - 10 luni</t>
  </si>
  <si>
    <t>SC SALUBRIZARE SECTOR 5 SA</t>
  </si>
  <si>
    <t>22.615,20</t>
  </si>
  <si>
    <t>01.03.2024</t>
  </si>
  <si>
    <t>31.12.2024</t>
  </si>
  <si>
    <t>15.04.2024</t>
  </si>
  <si>
    <t>19.04.2024</t>
  </si>
  <si>
    <t>Servicii de salubritate deșeuri menajere pentru sediul IGI din Bulevardul 1907, nr. 1C, Giurgiu, jud. Giurgiu - 10 luni</t>
  </si>
  <si>
    <t>SC BIN GO SOLUTIONS SRL </t>
  </si>
  <si>
    <t>20.536,00</t>
  </si>
  <si>
    <t>Asigurarea serviciilor de pază a imobilului situat în Aleea Combinatului, nr. 458, loc. Crevedia, jud. Dâmbovița (3 posturi), în perioada 01.03.2024-31.03.2024</t>
  </si>
  <si>
    <t>31.03.2024</t>
  </si>
  <si>
    <t>Servicii de organizare evenimente: conferinta regionala privind cooperarea in materie de migranti   21-22.04.2024, conferinta inchidere proiect 22-23.04.2024</t>
  </si>
  <si>
    <t>21.04.2024</t>
  </si>
  <si>
    <t>23.04.2024</t>
  </si>
  <si>
    <t>08.05.2024</t>
  </si>
  <si>
    <t>SC MEDA CONSULT SRL</t>
  </si>
  <si>
    <t>Asigurarea serviciilor de pază a imobilului situat în Aleea Combinatului, nr. 458, loc. Crevedia, jud. Dâmbovița, 01.04-31.12.2024</t>
  </si>
  <si>
    <t>01.04.2024</t>
  </si>
  <si>
    <t>Servicii organizare evenimente Sibiu 25-27.03.2024</t>
  </si>
  <si>
    <t>23.640,00</t>
  </si>
  <si>
    <t>27.03.2024</t>
  </si>
  <si>
    <t>Servicii organizare evenimente Sibiu 27-29.03.2024</t>
  </si>
  <si>
    <t>29.03.2024</t>
  </si>
  <si>
    <t>05.03.2024</t>
  </si>
  <si>
    <t>Servicii colectare deseuri menajere str. Vasile Stolnicu, 01.03-31.12.2024</t>
  </si>
  <si>
    <t>SC SUPERCOM SA</t>
  </si>
  <si>
    <t>54.980,10</t>
  </si>
  <si>
    <t>Prestare servicii de revizie tehnica auto CCSLCP Arad</t>
  </si>
  <si>
    <t>15.05.2024</t>
  </si>
  <si>
    <t>SC VERBITA SRL</t>
  </si>
  <si>
    <t>23.803,35</t>
  </si>
  <si>
    <t>Servicii de expertiza tehnica si studiul geotehnic pentru obiectivul de investiții „Reabilitarea imobilului aflat in administrarea IGI, situat in str. Tudor Gociu nr. 24, mun. Bucuresti, sector 4</t>
  </si>
  <si>
    <t>SC GEOSTRUCT SRL</t>
  </si>
  <si>
    <t>Servicii de întreținere și operativitate tehnică (mentenanță) a sistemelor/echipamentelor existente la Centrul de Cazare a Străinilor Luați în Custodie Publică Arad pentru perioada 01.06.2024-31.12.2024</t>
  </si>
  <si>
    <t>SC MARIUSELECTRO TECH SRL</t>
  </si>
  <si>
    <t>35.980,00</t>
  </si>
  <si>
    <t>01.06.2024</t>
  </si>
  <si>
    <t>Servicii de elaborare a Proiectului tehnic si detalii de executie pentru executia unei statii de epurare, realizarea de hidranti interior si exterior si a rezervei de apa, necesare conform normativelor pentru imobilul situat in soseaua Bucuresti – Ploiesti nr. 257, localitatea Otopeni, judetul Ilfov</t>
  </si>
  <si>
    <t>SC ALPHA ARCHITECTS + PARTNERS SRL </t>
  </si>
  <si>
    <t>Acces Point Wi-fi</t>
  </si>
  <si>
    <t>13.08.2024</t>
  </si>
  <si>
    <t>61.308,00</t>
  </si>
  <si>
    <t>Servicii de proiectare și inginerie (DALI) pentru obiectivul de investiții ”Reabilitarea imobilului aflat în administrarea IGI, situat în str. Tudor Gociu, nr. 24, mun. București, sector 4”</t>
  </si>
  <si>
    <t>SC BE HOME CONCEPT SRL </t>
  </si>
  <si>
    <t>91.950,00</t>
  </si>
  <si>
    <t>Prestare servicii de deznisipare, decolmatare, evaluare și punere în funcțiune a puțului forat la adâncimea de 260m situat în Otopeni, șos. București – Ploiești, nr. 257, jud. Ilfov. Prelevare probe și analiza fizico-chimică pentru apă. Verificarea instalației electrice și hidraulice și a pompei submersibile</t>
  </si>
  <si>
    <t>11.10.2024</t>
  </si>
  <si>
    <t>SC AQUA FORINSTAL SRL</t>
  </si>
  <si>
    <t>DANTE INTERNATIONAL S.A.</t>
  </si>
  <si>
    <t>39.495,00</t>
  </si>
  <si>
    <t>Telefon mobil Samsung Galaxy A54, Dual SIM, 8GB RAM, 128GB, 5G, Awesome Graphite - 30 buc</t>
  </si>
  <si>
    <t>Telefon mobil Samsung Galaxy A54, Dual SIM, 8GB RAM, 128GB, 5G, Awesome Graphite - 16 buc</t>
  </si>
  <si>
    <t>Aparat aer conditionat Haier Tide 12000 BTU/h cu montaj inclus</t>
  </si>
  <si>
    <t>SC G.C.T. GENERAL CLIMA THERM SRL</t>
  </si>
  <si>
    <t>Contract subsecvent de furnizare energie electrica 01.01 - 31.01.2024</t>
  </si>
  <si>
    <t>Contract subsecvent</t>
  </si>
  <si>
    <t>SC GETICA COM 95 SRL</t>
  </si>
  <si>
    <t>Contract subsecvent de furnizare energie electrica 01.02 - 29.02.2024</t>
  </si>
  <si>
    <t>Contract subsecvent de furnizare energie electrica 01.03 - 31.12.2024</t>
  </si>
  <si>
    <t>Contract subsecvent Furnizare combustibil 01.01-31.01.2024</t>
  </si>
  <si>
    <t>SC OMV PETROM MARKETING SRL</t>
  </si>
  <si>
    <t>Contract subsecvent servicii de furnizare carburant perioada 01.03 - 31.08.2024</t>
  </si>
  <si>
    <t>31.08.2024</t>
  </si>
  <si>
    <t>Contract subsecvent servicii de furnizare carburant perioada 01.09 - 31.10.2024</t>
  </si>
  <si>
    <t>01.09.2024</t>
  </si>
  <si>
    <t>31.10.2024</t>
  </si>
  <si>
    <t>Contract subsecvent Furnizare combustibil 01.02-29.02.2024</t>
  </si>
  <si>
    <t>Contract subsecvent servicii de furnizare gaze naturale perioada 16.08 - 31.10.2024</t>
  </si>
  <si>
    <t xml:space="preserve">SC NOWA POWER &amp; GAS SRL </t>
  </si>
  <si>
    <t>16.08.2024</t>
  </si>
  <si>
    <t>contract subsecvent la AC derulat de MAI</t>
  </si>
  <si>
    <t>contract subsecvent la AC derulat de ONAC</t>
  </si>
  <si>
    <t>1g</t>
  </si>
  <si>
    <t>45 zile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</si>
</sst>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2"/>
      <color theme="1"/>
      <name val="Palatino Linotype"/>
      <family val="1"/>
    </font>
    <font>
      <sz val="11"/>
      <color theme="1"/>
      <name val="Palatino Linotype"/>
      <family val="1"/>
      <charset val="238"/>
    </font>
    <font>
      <sz val="8"/>
      <name val="Calibri"/>
      <family val="2"/>
      <scheme val="minor"/>
    </font>
    <font>
      <sz val="11"/>
      <color rgb="FF000000"/>
      <name val="Palatino Linotype"/>
      <family val="1"/>
    </font>
    <font>
      <sz val="11"/>
      <name val="Palatino Linotype"/>
      <family val="1"/>
    </font>
    <font>
      <sz val="11"/>
      <color rgb="FF333333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/>
    <xf numFmtId="1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textRotation="90" wrapText="1"/>
    </xf>
    <xf numFmtId="14" fontId="2" fillId="2" borderId="2" xfId="0" applyNumberFormat="1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tabSelected="1" view="pageBreakPreview" zoomScale="85" zoomScaleNormal="85" zoomScaleSheetLayoutView="85" workbookViewId="0">
      <selection activeCell="H53" sqref="H53:J53"/>
    </sheetView>
  </sheetViews>
  <sheetFormatPr defaultRowHeight="16.5" x14ac:dyDescent="0.3"/>
  <cols>
    <col min="1" max="1" width="12.5703125" style="1" customWidth="1"/>
    <col min="2" max="2" width="35.85546875" style="1" customWidth="1"/>
    <col min="3" max="3" width="12.5703125" style="1" customWidth="1"/>
    <col min="4" max="4" width="5.85546875" style="1" customWidth="1"/>
    <col min="5" max="5" width="19.7109375" style="1" customWidth="1"/>
    <col min="6" max="6" width="7.7109375" style="1" customWidth="1"/>
    <col min="7" max="7" width="20.140625" style="1" customWidth="1"/>
    <col min="8" max="8" width="14" style="1" customWidth="1"/>
    <col min="9" max="9" width="14.7109375" style="1" customWidth="1"/>
    <col min="10" max="10" width="12" style="4" customWidth="1"/>
    <col min="11" max="11" width="17.85546875" style="1" customWidth="1"/>
    <col min="12" max="12" width="13.85546875" style="1" customWidth="1"/>
    <col min="13" max="13" width="11" style="1" customWidth="1"/>
    <col min="14" max="14" width="14.85546875" style="1" customWidth="1"/>
    <col min="15" max="15" width="12" style="1" customWidth="1"/>
    <col min="16" max="16384" width="9.140625" style="1"/>
  </cols>
  <sheetData>
    <row r="1" spans="1:15" x14ac:dyDescent="0.3">
      <c r="A1" s="33" t="s">
        <v>57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33.75" customHeight="1" x14ac:dyDescent="0.3">
      <c r="A4" s="31" t="s">
        <v>0</v>
      </c>
      <c r="B4" s="31" t="s">
        <v>1</v>
      </c>
      <c r="C4" s="31" t="s">
        <v>2</v>
      </c>
      <c r="D4" s="31" t="s">
        <v>3</v>
      </c>
      <c r="E4" s="31" t="s">
        <v>4</v>
      </c>
      <c r="F4" s="32" t="s">
        <v>15</v>
      </c>
      <c r="G4" s="31" t="s">
        <v>5</v>
      </c>
      <c r="H4" s="31" t="s">
        <v>6</v>
      </c>
      <c r="I4" s="31" t="s">
        <v>7</v>
      </c>
      <c r="J4" s="38" t="s">
        <v>8</v>
      </c>
      <c r="K4" s="32" t="s">
        <v>59</v>
      </c>
      <c r="L4" s="36" t="s">
        <v>9</v>
      </c>
      <c r="M4" s="36"/>
      <c r="N4" s="36" t="s">
        <v>10</v>
      </c>
      <c r="O4" s="5" t="s">
        <v>11</v>
      </c>
    </row>
    <row r="5" spans="1:15" ht="172.5" customHeight="1" x14ac:dyDescent="0.3">
      <c r="A5" s="31"/>
      <c r="B5" s="31"/>
      <c r="C5" s="31"/>
      <c r="D5" s="31"/>
      <c r="E5" s="31"/>
      <c r="F5" s="40"/>
      <c r="G5" s="31"/>
      <c r="H5" s="31"/>
      <c r="I5" s="31"/>
      <c r="J5" s="38"/>
      <c r="K5" s="40"/>
      <c r="L5" s="31" t="s">
        <v>12</v>
      </c>
      <c r="M5" s="32" t="s">
        <v>14</v>
      </c>
      <c r="N5" s="36"/>
      <c r="O5" s="6" t="s">
        <v>58</v>
      </c>
    </row>
    <row r="6" spans="1:15" ht="23.25" customHeight="1" x14ac:dyDescent="0.3">
      <c r="A6" s="32"/>
      <c r="B6" s="32"/>
      <c r="C6" s="32"/>
      <c r="D6" s="32"/>
      <c r="E6" s="32"/>
      <c r="F6" s="40"/>
      <c r="G6" s="32"/>
      <c r="H6" s="32"/>
      <c r="I6" s="32"/>
      <c r="J6" s="39"/>
      <c r="K6" s="40"/>
      <c r="L6" s="32"/>
      <c r="M6" s="40"/>
      <c r="N6" s="37"/>
      <c r="O6" s="7"/>
    </row>
    <row r="7" spans="1:15" ht="70.5" customHeight="1" x14ac:dyDescent="0.3">
      <c r="A7" s="10" t="s">
        <v>16</v>
      </c>
      <c r="B7" s="10" t="s">
        <v>28</v>
      </c>
      <c r="C7" s="10" t="s">
        <v>19</v>
      </c>
      <c r="D7" s="15">
        <v>2</v>
      </c>
      <c r="E7" s="10" t="s">
        <v>29</v>
      </c>
      <c r="F7" s="10" t="s">
        <v>13</v>
      </c>
      <c r="G7" s="16">
        <v>43100</v>
      </c>
      <c r="H7" s="10" t="s">
        <v>24</v>
      </c>
      <c r="I7" s="17" t="s">
        <v>60</v>
      </c>
      <c r="J7" s="3" t="s">
        <v>168</v>
      </c>
      <c r="K7" s="10" t="s">
        <v>13</v>
      </c>
      <c r="L7" s="10">
        <f>G7*1.19</f>
        <v>51289</v>
      </c>
      <c r="M7" s="10"/>
      <c r="N7" s="10">
        <f>L7</f>
        <v>51289</v>
      </c>
      <c r="O7" s="10" t="s">
        <v>17</v>
      </c>
    </row>
    <row r="8" spans="1:15" ht="69" customHeight="1" x14ac:dyDescent="0.3">
      <c r="A8" s="10" t="s">
        <v>16</v>
      </c>
      <c r="B8" s="10" t="s">
        <v>28</v>
      </c>
      <c r="C8" s="10" t="s">
        <v>19</v>
      </c>
      <c r="D8" s="15">
        <v>2</v>
      </c>
      <c r="E8" s="10" t="s">
        <v>30</v>
      </c>
      <c r="F8" s="10" t="s">
        <v>13</v>
      </c>
      <c r="G8" s="16">
        <v>34149.199999999997</v>
      </c>
      <c r="H8" s="10" t="s">
        <v>24</v>
      </c>
      <c r="I8" s="17" t="s">
        <v>60</v>
      </c>
      <c r="J8" s="3" t="s">
        <v>23</v>
      </c>
      <c r="K8" s="10" t="s">
        <v>13</v>
      </c>
      <c r="L8" s="10">
        <f>G8*1.19</f>
        <v>40637.547999999995</v>
      </c>
      <c r="M8" s="10"/>
      <c r="N8" s="10">
        <f>L8</f>
        <v>40637.547999999995</v>
      </c>
      <c r="O8" s="10" t="s">
        <v>17</v>
      </c>
    </row>
    <row r="9" spans="1:15" s="8" customFormat="1" ht="71.25" customHeight="1" x14ac:dyDescent="0.3">
      <c r="A9" s="10" t="s">
        <v>16</v>
      </c>
      <c r="B9" s="10" t="s">
        <v>28</v>
      </c>
      <c r="C9" s="10" t="s">
        <v>19</v>
      </c>
      <c r="D9" s="15">
        <v>3</v>
      </c>
      <c r="E9" s="10" t="s">
        <v>33</v>
      </c>
      <c r="F9" s="10" t="s">
        <v>13</v>
      </c>
      <c r="G9" s="16">
        <v>239905</v>
      </c>
      <c r="H9" s="10" t="s">
        <v>24</v>
      </c>
      <c r="I9" s="9" t="s">
        <v>61</v>
      </c>
      <c r="J9" s="9" t="s">
        <v>23</v>
      </c>
      <c r="K9" s="10" t="s">
        <v>13</v>
      </c>
      <c r="L9" s="10">
        <f>G9*1.19</f>
        <v>285486.95</v>
      </c>
      <c r="M9" s="10"/>
      <c r="N9" s="10">
        <f>L9</f>
        <v>285486.95</v>
      </c>
      <c r="O9" s="10" t="s">
        <v>17</v>
      </c>
    </row>
    <row r="10" spans="1:15" ht="71.25" customHeight="1" x14ac:dyDescent="0.3">
      <c r="A10" s="10" t="s">
        <v>16</v>
      </c>
      <c r="B10" s="10" t="s">
        <v>31</v>
      </c>
      <c r="C10" s="10" t="s">
        <v>18</v>
      </c>
      <c r="D10" s="15">
        <v>3</v>
      </c>
      <c r="E10" s="10" t="s">
        <v>21</v>
      </c>
      <c r="F10" s="10" t="s">
        <v>13</v>
      </c>
      <c r="G10" s="10">
        <v>25893</v>
      </c>
      <c r="H10" s="10" t="s">
        <v>32</v>
      </c>
      <c r="I10" s="9" t="s">
        <v>62</v>
      </c>
      <c r="J10" s="9" t="s">
        <v>23</v>
      </c>
      <c r="K10" s="10" t="s">
        <v>13</v>
      </c>
      <c r="L10" s="10">
        <f>G10*1.19</f>
        <v>30812.67</v>
      </c>
      <c r="M10" s="10"/>
      <c r="N10" s="10">
        <f>L10</f>
        <v>30812.67</v>
      </c>
      <c r="O10" s="10" t="s">
        <v>17</v>
      </c>
    </row>
    <row r="11" spans="1:15" ht="44.25" customHeight="1" x14ac:dyDescent="0.3">
      <c r="A11" s="10" t="s">
        <v>16</v>
      </c>
      <c r="B11" s="10" t="s">
        <v>34</v>
      </c>
      <c r="C11" s="10" t="s">
        <v>18</v>
      </c>
      <c r="D11" s="15">
        <v>1</v>
      </c>
      <c r="E11" s="10" t="s">
        <v>21</v>
      </c>
      <c r="F11" s="10" t="s">
        <v>13</v>
      </c>
      <c r="G11" s="10">
        <v>53314</v>
      </c>
      <c r="H11" s="10" t="s">
        <v>37</v>
      </c>
      <c r="I11" s="9" t="s">
        <v>65</v>
      </c>
      <c r="J11" s="9" t="s">
        <v>23</v>
      </c>
      <c r="K11" s="10"/>
      <c r="L11" s="10">
        <f>G11*1.19</f>
        <v>63443.659999999996</v>
      </c>
      <c r="M11" s="10"/>
      <c r="N11" s="10">
        <f>L11</f>
        <v>63443.659999999996</v>
      </c>
      <c r="O11" s="10" t="s">
        <v>17</v>
      </c>
    </row>
    <row r="12" spans="1:15" s="8" customFormat="1" ht="54.75" customHeight="1" x14ac:dyDescent="0.3">
      <c r="A12" s="10" t="s">
        <v>16</v>
      </c>
      <c r="B12" s="10" t="s">
        <v>66</v>
      </c>
      <c r="C12" s="10" t="s">
        <v>18</v>
      </c>
      <c r="D12" s="15">
        <v>5</v>
      </c>
      <c r="E12" s="10" t="s">
        <v>67</v>
      </c>
      <c r="F12" s="10" t="s">
        <v>13</v>
      </c>
      <c r="G12" s="18">
        <v>478710</v>
      </c>
      <c r="H12" s="10" t="s">
        <v>37</v>
      </c>
      <c r="I12" s="9" t="s">
        <v>68</v>
      </c>
      <c r="J12" s="9" t="s">
        <v>23</v>
      </c>
      <c r="K12" s="10" t="s">
        <v>13</v>
      </c>
      <c r="L12" s="10">
        <v>569664.9</v>
      </c>
      <c r="M12" s="10"/>
      <c r="N12" s="10">
        <v>569664.9</v>
      </c>
      <c r="O12" s="10" t="s">
        <v>17</v>
      </c>
    </row>
    <row r="13" spans="1:15" ht="55.5" customHeight="1" x14ac:dyDescent="0.3">
      <c r="A13" s="10" t="s">
        <v>16</v>
      </c>
      <c r="B13" s="10" t="s">
        <v>35</v>
      </c>
      <c r="C13" s="10" t="s">
        <v>18</v>
      </c>
      <c r="D13" s="15">
        <v>1</v>
      </c>
      <c r="E13" s="10" t="s">
        <v>36</v>
      </c>
      <c r="F13" s="10" t="s">
        <v>13</v>
      </c>
      <c r="G13" s="10">
        <v>690000</v>
      </c>
      <c r="H13" s="10" t="s">
        <v>37</v>
      </c>
      <c r="I13" s="9" t="s">
        <v>63</v>
      </c>
      <c r="J13" s="9" t="s">
        <v>39</v>
      </c>
      <c r="K13" s="10" t="s">
        <v>13</v>
      </c>
      <c r="L13" s="10">
        <v>821100</v>
      </c>
      <c r="M13" s="10"/>
      <c r="N13" s="10">
        <v>821100</v>
      </c>
      <c r="O13" s="10" t="s">
        <v>17</v>
      </c>
    </row>
    <row r="14" spans="1:15" ht="72" customHeight="1" x14ac:dyDescent="0.3">
      <c r="A14" s="10" t="s">
        <v>16</v>
      </c>
      <c r="B14" s="10" t="s">
        <v>40</v>
      </c>
      <c r="C14" s="10" t="s">
        <v>18</v>
      </c>
      <c r="D14" s="15">
        <v>1</v>
      </c>
      <c r="E14" s="10" t="s">
        <v>64</v>
      </c>
      <c r="F14" s="10" t="s">
        <v>13</v>
      </c>
      <c r="G14" s="10">
        <v>63000</v>
      </c>
      <c r="H14" s="10" t="s">
        <v>37</v>
      </c>
      <c r="I14" s="9" t="s">
        <v>65</v>
      </c>
      <c r="J14" s="9" t="s">
        <v>20</v>
      </c>
      <c r="K14" s="10" t="s">
        <v>13</v>
      </c>
      <c r="L14" s="10">
        <f>G14*1.19</f>
        <v>74970</v>
      </c>
      <c r="M14" s="10"/>
      <c r="N14" s="10">
        <f>L14</f>
        <v>74970</v>
      </c>
      <c r="O14" s="10" t="s">
        <v>17</v>
      </c>
    </row>
    <row r="15" spans="1:15" s="8" customFormat="1" ht="61.5" customHeight="1" x14ac:dyDescent="0.3">
      <c r="A15" s="10" t="s">
        <v>16</v>
      </c>
      <c r="B15" s="19" t="s">
        <v>69</v>
      </c>
      <c r="C15" s="10" t="s">
        <v>18</v>
      </c>
      <c r="D15" s="15">
        <v>6</v>
      </c>
      <c r="E15" s="14" t="s">
        <v>70</v>
      </c>
      <c r="F15" s="20" t="s">
        <v>13</v>
      </c>
      <c r="G15" s="18">
        <v>317300</v>
      </c>
      <c r="H15" s="10" t="s">
        <v>37</v>
      </c>
      <c r="I15" s="2" t="s">
        <v>71</v>
      </c>
      <c r="J15" s="3" t="s">
        <v>20</v>
      </c>
      <c r="K15" s="10" t="s">
        <v>13</v>
      </c>
      <c r="L15" s="10">
        <v>377587</v>
      </c>
      <c r="M15" s="10"/>
      <c r="N15" s="10">
        <v>377587</v>
      </c>
      <c r="O15" s="10" t="s">
        <v>17</v>
      </c>
    </row>
    <row r="16" spans="1:15" ht="60.75" customHeight="1" x14ac:dyDescent="0.3">
      <c r="A16" s="10" t="s">
        <v>73</v>
      </c>
      <c r="B16" s="10" t="s">
        <v>41</v>
      </c>
      <c r="C16" s="10" t="s">
        <v>18</v>
      </c>
      <c r="D16" s="15">
        <v>1</v>
      </c>
      <c r="E16" s="10" t="s">
        <v>42</v>
      </c>
      <c r="F16" s="10" t="s">
        <v>13</v>
      </c>
      <c r="G16" s="10">
        <v>2960000</v>
      </c>
      <c r="H16" s="10" t="s">
        <v>37</v>
      </c>
      <c r="I16" s="3" t="s">
        <v>72</v>
      </c>
      <c r="J16" s="3" t="s">
        <v>43</v>
      </c>
      <c r="K16" s="10" t="s">
        <v>13</v>
      </c>
      <c r="L16" s="10"/>
      <c r="M16" s="10"/>
      <c r="N16" s="10"/>
      <c r="O16" s="10" t="s">
        <v>38</v>
      </c>
    </row>
    <row r="17" spans="1:15" s="8" customFormat="1" ht="63" customHeight="1" x14ac:dyDescent="0.3">
      <c r="A17" s="10" t="s">
        <v>74</v>
      </c>
      <c r="B17" s="10" t="s">
        <v>41</v>
      </c>
      <c r="C17" s="10" t="s">
        <v>18</v>
      </c>
      <c r="D17" s="15">
        <v>1</v>
      </c>
      <c r="E17" s="10" t="s">
        <v>42</v>
      </c>
      <c r="F17" s="10" t="s">
        <v>13</v>
      </c>
      <c r="G17" s="10">
        <v>155400</v>
      </c>
      <c r="H17" s="10" t="s">
        <v>37</v>
      </c>
      <c r="I17" s="3" t="s">
        <v>75</v>
      </c>
      <c r="J17" s="3">
        <v>45930</v>
      </c>
      <c r="K17" s="10" t="s">
        <v>13</v>
      </c>
      <c r="L17" s="10">
        <v>184926</v>
      </c>
      <c r="M17" s="10"/>
      <c r="N17" s="10">
        <v>184926</v>
      </c>
      <c r="O17" s="10" t="s">
        <v>17</v>
      </c>
    </row>
    <row r="18" spans="1:15" s="8" customFormat="1" ht="62.25" customHeight="1" x14ac:dyDescent="0.3">
      <c r="A18" s="10" t="s">
        <v>76</v>
      </c>
      <c r="B18" s="10" t="s">
        <v>41</v>
      </c>
      <c r="C18" s="10" t="s">
        <v>18</v>
      </c>
      <c r="D18" s="15">
        <v>1</v>
      </c>
      <c r="E18" s="10" t="s">
        <v>42</v>
      </c>
      <c r="F18" s="10" t="s">
        <v>13</v>
      </c>
      <c r="G18" s="10">
        <v>192400</v>
      </c>
      <c r="H18" s="10" t="s">
        <v>37</v>
      </c>
      <c r="I18" s="3" t="s">
        <v>78</v>
      </c>
      <c r="J18" s="3">
        <v>45930</v>
      </c>
      <c r="K18" s="10" t="s">
        <v>13</v>
      </c>
      <c r="L18" s="10">
        <v>228956</v>
      </c>
      <c r="M18" s="10"/>
      <c r="N18" s="10">
        <v>228956</v>
      </c>
      <c r="O18" s="10" t="s">
        <v>17</v>
      </c>
    </row>
    <row r="19" spans="1:15" s="8" customFormat="1" ht="59.25" customHeight="1" x14ac:dyDescent="0.3">
      <c r="A19" s="10" t="s">
        <v>77</v>
      </c>
      <c r="B19" s="10" t="s">
        <v>41</v>
      </c>
      <c r="C19" s="2" t="s">
        <v>18</v>
      </c>
      <c r="D19" s="41">
        <v>1</v>
      </c>
      <c r="E19" s="10" t="s">
        <v>42</v>
      </c>
      <c r="F19" s="10" t="s">
        <v>13</v>
      </c>
      <c r="G19" s="10">
        <v>296000</v>
      </c>
      <c r="H19" s="10" t="s">
        <v>37</v>
      </c>
      <c r="I19" s="3" t="s">
        <v>75</v>
      </c>
      <c r="J19" s="3">
        <v>45930</v>
      </c>
      <c r="K19" s="10" t="s">
        <v>13</v>
      </c>
      <c r="L19" s="10">
        <v>352240</v>
      </c>
      <c r="M19" s="10"/>
      <c r="N19" s="10">
        <v>352240</v>
      </c>
      <c r="O19" s="10" t="s">
        <v>17</v>
      </c>
    </row>
    <row r="20" spans="1:15" s="8" customFormat="1" ht="82.5" x14ac:dyDescent="0.3">
      <c r="A20" s="10" t="s">
        <v>151</v>
      </c>
      <c r="B20" s="10" t="s">
        <v>150</v>
      </c>
      <c r="C20" s="2" t="s">
        <v>166</v>
      </c>
      <c r="D20" s="41">
        <v>1</v>
      </c>
      <c r="E20" s="10" t="s">
        <v>152</v>
      </c>
      <c r="F20" s="10" t="s">
        <v>13</v>
      </c>
      <c r="G20" s="10">
        <v>93494.12</v>
      </c>
      <c r="H20" s="10" t="s">
        <v>37</v>
      </c>
      <c r="I20" s="9" t="s">
        <v>79</v>
      </c>
      <c r="J20" s="9" t="s">
        <v>80</v>
      </c>
      <c r="K20" s="10" t="s">
        <v>13</v>
      </c>
      <c r="L20" s="10">
        <v>111246.1</v>
      </c>
      <c r="M20" s="10"/>
      <c r="N20" s="10">
        <v>111246.1</v>
      </c>
      <c r="O20" s="10" t="s">
        <v>17</v>
      </c>
    </row>
    <row r="21" spans="1:15" s="8" customFormat="1" ht="82.5" x14ac:dyDescent="0.3">
      <c r="A21" s="10" t="s">
        <v>151</v>
      </c>
      <c r="B21" s="30" t="s">
        <v>155</v>
      </c>
      <c r="C21" s="2" t="s">
        <v>166</v>
      </c>
      <c r="D21" s="41">
        <v>1</v>
      </c>
      <c r="E21" s="10" t="s">
        <v>156</v>
      </c>
      <c r="F21" s="10" t="s">
        <v>13</v>
      </c>
      <c r="G21" s="10">
        <v>39760</v>
      </c>
      <c r="H21" s="10" t="s">
        <v>37</v>
      </c>
      <c r="I21" s="9" t="s">
        <v>79</v>
      </c>
      <c r="J21" s="9" t="s">
        <v>80</v>
      </c>
      <c r="K21" s="10" t="s">
        <v>13</v>
      </c>
      <c r="L21" s="10">
        <v>47314.400000000001</v>
      </c>
      <c r="M21" s="10"/>
      <c r="N21" s="10">
        <v>47314.400000000001</v>
      </c>
      <c r="O21" s="10" t="s">
        <v>17</v>
      </c>
    </row>
    <row r="22" spans="1:15" ht="90" customHeight="1" x14ac:dyDescent="0.3">
      <c r="A22" s="10" t="s">
        <v>22</v>
      </c>
      <c r="B22" s="10" t="s">
        <v>81</v>
      </c>
      <c r="C22" s="2" t="s">
        <v>44</v>
      </c>
      <c r="D22" s="41">
        <v>3</v>
      </c>
      <c r="E22" s="10" t="s">
        <v>45</v>
      </c>
      <c r="F22" s="10" t="s">
        <v>13</v>
      </c>
      <c r="G22" s="10">
        <v>40823.279999999999</v>
      </c>
      <c r="H22" s="10" t="s">
        <v>37</v>
      </c>
      <c r="I22" s="9" t="s">
        <v>79</v>
      </c>
      <c r="J22" s="9" t="s">
        <v>80</v>
      </c>
      <c r="K22" s="10" t="s">
        <v>13</v>
      </c>
      <c r="L22" s="10">
        <f t="shared" ref="L22:L45" si="0">G22*1.19</f>
        <v>48579.703199999996</v>
      </c>
      <c r="M22" s="10"/>
      <c r="N22" s="10">
        <f>L22</f>
        <v>48579.703199999996</v>
      </c>
      <c r="O22" s="10" t="s">
        <v>17</v>
      </c>
    </row>
    <row r="23" spans="1:15" s="8" customFormat="1" ht="82.5" x14ac:dyDescent="0.3">
      <c r="A23" s="10" t="s">
        <v>151</v>
      </c>
      <c r="B23" s="10" t="s">
        <v>153</v>
      </c>
      <c r="C23" s="2" t="s">
        <v>166</v>
      </c>
      <c r="D23" s="41">
        <v>1</v>
      </c>
      <c r="E23" s="10" t="s">
        <v>152</v>
      </c>
      <c r="F23" s="10" t="s">
        <v>13</v>
      </c>
      <c r="G23" s="10">
        <v>97100.57</v>
      </c>
      <c r="H23" s="10" t="s">
        <v>37</v>
      </c>
      <c r="I23" s="9" t="s">
        <v>83</v>
      </c>
      <c r="J23" s="9" t="s">
        <v>84</v>
      </c>
      <c r="K23" s="10" t="s">
        <v>13</v>
      </c>
      <c r="L23" s="10">
        <v>115549.68</v>
      </c>
      <c r="M23" s="10"/>
      <c r="N23" s="10">
        <v>115549.68</v>
      </c>
      <c r="O23" s="10" t="s">
        <v>17</v>
      </c>
    </row>
    <row r="24" spans="1:15" ht="90.75" customHeight="1" x14ac:dyDescent="0.3">
      <c r="A24" s="10" t="s">
        <v>22</v>
      </c>
      <c r="B24" s="10" t="s">
        <v>82</v>
      </c>
      <c r="C24" s="2" t="s">
        <v>44</v>
      </c>
      <c r="D24" s="41">
        <v>3</v>
      </c>
      <c r="E24" s="10" t="s">
        <v>45</v>
      </c>
      <c r="F24" s="10" t="s">
        <v>13</v>
      </c>
      <c r="G24" s="10">
        <v>38147.760000000002</v>
      </c>
      <c r="H24" s="10" t="s">
        <v>37</v>
      </c>
      <c r="I24" s="9" t="s">
        <v>83</v>
      </c>
      <c r="J24" s="9" t="s">
        <v>84</v>
      </c>
      <c r="K24" s="10" t="s">
        <v>13</v>
      </c>
      <c r="L24" s="10">
        <f t="shared" si="0"/>
        <v>45395.8344</v>
      </c>
      <c r="M24" s="10"/>
      <c r="N24" s="10">
        <f>L24</f>
        <v>45395.8344</v>
      </c>
      <c r="O24" s="10" t="s">
        <v>17</v>
      </c>
    </row>
    <row r="25" spans="1:15" s="8" customFormat="1" ht="90.75" customHeight="1" x14ac:dyDescent="0.3">
      <c r="A25" s="10" t="s">
        <v>151</v>
      </c>
      <c r="B25" s="30" t="s">
        <v>162</v>
      </c>
      <c r="C25" s="2" t="s">
        <v>167</v>
      </c>
      <c r="D25" s="42">
        <v>1</v>
      </c>
      <c r="E25" s="2" t="s">
        <v>156</v>
      </c>
      <c r="F25" s="10" t="s">
        <v>13</v>
      </c>
      <c r="G25" s="10">
        <v>52100</v>
      </c>
      <c r="H25" s="10" t="s">
        <v>37</v>
      </c>
      <c r="I25" s="23" t="s">
        <v>83</v>
      </c>
      <c r="J25" s="23" t="s">
        <v>84</v>
      </c>
      <c r="K25" s="10" t="s">
        <v>13</v>
      </c>
      <c r="L25" s="21">
        <v>61999</v>
      </c>
      <c r="M25" s="21"/>
      <c r="N25" s="21">
        <v>61999</v>
      </c>
      <c r="O25" s="10" t="s">
        <v>17</v>
      </c>
    </row>
    <row r="26" spans="1:15" s="8" customFormat="1" ht="48" customHeight="1" x14ac:dyDescent="0.3">
      <c r="A26" s="21" t="s">
        <v>89</v>
      </c>
      <c r="B26" s="22" t="s">
        <v>148</v>
      </c>
      <c r="C26" s="43" t="s">
        <v>49</v>
      </c>
      <c r="D26" s="42">
        <v>1</v>
      </c>
      <c r="E26" s="44" t="s">
        <v>149</v>
      </c>
      <c r="F26" s="10" t="s">
        <v>13</v>
      </c>
      <c r="G26" s="10">
        <v>31485</v>
      </c>
      <c r="H26" s="2" t="s">
        <v>37</v>
      </c>
      <c r="I26" s="50">
        <v>45336</v>
      </c>
      <c r="J26" s="50" t="s">
        <v>26</v>
      </c>
      <c r="K26" s="21" t="s">
        <v>13</v>
      </c>
      <c r="L26" s="21">
        <v>37467.15</v>
      </c>
      <c r="M26" s="21"/>
      <c r="N26" s="21">
        <v>37467.15</v>
      </c>
      <c r="O26" s="10" t="s">
        <v>17</v>
      </c>
    </row>
    <row r="27" spans="1:15" s="8" customFormat="1" ht="82.5" x14ac:dyDescent="0.3">
      <c r="A27" s="10" t="s">
        <v>151</v>
      </c>
      <c r="B27" s="22" t="s">
        <v>154</v>
      </c>
      <c r="C27" s="2" t="s">
        <v>166</v>
      </c>
      <c r="D27" s="42">
        <v>1</v>
      </c>
      <c r="E27" s="2" t="s">
        <v>152</v>
      </c>
      <c r="F27" s="10" t="s">
        <v>13</v>
      </c>
      <c r="G27" s="10">
        <v>881372.58</v>
      </c>
      <c r="H27" s="10" t="s">
        <v>37</v>
      </c>
      <c r="I27" s="23" t="s">
        <v>98</v>
      </c>
      <c r="J27" s="23" t="s">
        <v>99</v>
      </c>
      <c r="K27" s="21" t="s">
        <v>13</v>
      </c>
      <c r="L27" s="21">
        <v>1048833.3799999999</v>
      </c>
      <c r="M27" s="21"/>
      <c r="N27" s="21">
        <v>998185.05</v>
      </c>
      <c r="O27" s="10" t="s">
        <v>17</v>
      </c>
    </row>
    <row r="28" spans="1:15" s="8" customFormat="1" ht="82.5" x14ac:dyDescent="0.3">
      <c r="A28" s="10" t="s">
        <v>151</v>
      </c>
      <c r="B28" s="22" t="s">
        <v>157</v>
      </c>
      <c r="C28" s="2" t="s">
        <v>167</v>
      </c>
      <c r="D28" s="42">
        <v>1</v>
      </c>
      <c r="E28" s="2" t="s">
        <v>156</v>
      </c>
      <c r="F28" s="10" t="s">
        <v>13</v>
      </c>
      <c r="G28" s="10">
        <v>279975</v>
      </c>
      <c r="H28" s="10" t="s">
        <v>37</v>
      </c>
      <c r="I28" s="23" t="s">
        <v>98</v>
      </c>
      <c r="J28" s="23" t="s">
        <v>158</v>
      </c>
      <c r="K28" s="21" t="s">
        <v>13</v>
      </c>
      <c r="L28" s="21">
        <v>333170.25</v>
      </c>
      <c r="M28" s="21"/>
      <c r="N28" s="21">
        <v>333170.25</v>
      </c>
      <c r="O28" s="10" t="s">
        <v>17</v>
      </c>
    </row>
    <row r="29" spans="1:15" s="8" customFormat="1" ht="79.5" customHeight="1" x14ac:dyDescent="0.3">
      <c r="A29" s="21" t="s">
        <v>89</v>
      </c>
      <c r="B29" s="22" t="s">
        <v>95</v>
      </c>
      <c r="C29" s="43" t="s">
        <v>49</v>
      </c>
      <c r="D29" s="42">
        <v>1</v>
      </c>
      <c r="E29" s="45" t="s">
        <v>96</v>
      </c>
      <c r="F29" s="10" t="s">
        <v>13</v>
      </c>
      <c r="G29" s="17" t="s">
        <v>97</v>
      </c>
      <c r="H29" s="10" t="s">
        <v>37</v>
      </c>
      <c r="I29" s="23" t="s">
        <v>98</v>
      </c>
      <c r="J29" s="23" t="s">
        <v>99</v>
      </c>
      <c r="K29" s="21" t="s">
        <v>13</v>
      </c>
      <c r="L29" s="21">
        <v>26912.09</v>
      </c>
      <c r="M29" s="21"/>
      <c r="N29" s="21">
        <v>26912.09</v>
      </c>
      <c r="O29" s="10" t="s">
        <v>17</v>
      </c>
    </row>
    <row r="30" spans="1:15" s="8" customFormat="1" ht="79.5" customHeight="1" x14ac:dyDescent="0.3">
      <c r="A30" s="21" t="s">
        <v>89</v>
      </c>
      <c r="B30" s="22" t="s">
        <v>102</v>
      </c>
      <c r="C30" s="43" t="s">
        <v>49</v>
      </c>
      <c r="D30" s="42">
        <v>1</v>
      </c>
      <c r="E30" s="45" t="s">
        <v>103</v>
      </c>
      <c r="F30" s="10" t="s">
        <v>13</v>
      </c>
      <c r="G30" s="24" t="s">
        <v>104</v>
      </c>
      <c r="H30" s="10" t="s">
        <v>37</v>
      </c>
      <c r="I30" s="23" t="s">
        <v>98</v>
      </c>
      <c r="J30" s="23" t="s">
        <v>99</v>
      </c>
      <c r="K30" s="21" t="s">
        <v>13</v>
      </c>
      <c r="L30" s="21">
        <v>24437.84</v>
      </c>
      <c r="M30" s="21"/>
      <c r="N30" s="21">
        <v>24437.84</v>
      </c>
      <c r="O30" s="10" t="s">
        <v>17</v>
      </c>
    </row>
    <row r="31" spans="1:15" s="8" customFormat="1" ht="53.25" customHeight="1" x14ac:dyDescent="0.3">
      <c r="A31" s="10" t="s">
        <v>22</v>
      </c>
      <c r="B31" s="14" t="s">
        <v>120</v>
      </c>
      <c r="C31" s="43" t="s">
        <v>49</v>
      </c>
      <c r="D31" s="42">
        <v>1</v>
      </c>
      <c r="E31" s="45" t="s">
        <v>121</v>
      </c>
      <c r="F31" s="10" t="s">
        <v>13</v>
      </c>
      <c r="G31" s="25" t="s">
        <v>122</v>
      </c>
      <c r="H31" s="10" t="s">
        <v>37</v>
      </c>
      <c r="I31" s="23" t="s">
        <v>98</v>
      </c>
      <c r="J31" s="23" t="s">
        <v>99</v>
      </c>
      <c r="K31" s="21" t="s">
        <v>13</v>
      </c>
      <c r="L31" s="21">
        <v>65426.32</v>
      </c>
      <c r="M31" s="21"/>
      <c r="N31" s="21">
        <v>65426.32</v>
      </c>
      <c r="O31" s="10" t="s">
        <v>17</v>
      </c>
    </row>
    <row r="32" spans="1:15" s="8" customFormat="1" ht="88.5" customHeight="1" x14ac:dyDescent="0.3">
      <c r="A32" s="10" t="s">
        <v>22</v>
      </c>
      <c r="B32" s="10" t="s">
        <v>105</v>
      </c>
      <c r="C32" s="2" t="s">
        <v>44</v>
      </c>
      <c r="D32" s="41">
        <v>3</v>
      </c>
      <c r="E32" s="2" t="s">
        <v>45</v>
      </c>
      <c r="F32" s="10" t="s">
        <v>13</v>
      </c>
      <c r="G32" s="10">
        <v>40077</v>
      </c>
      <c r="H32" s="10" t="s">
        <v>37</v>
      </c>
      <c r="I32" s="9" t="s">
        <v>98</v>
      </c>
      <c r="J32" s="9" t="s">
        <v>106</v>
      </c>
      <c r="K32" s="10" t="s">
        <v>13</v>
      </c>
      <c r="L32" s="10">
        <f t="shared" ref="L32" si="1">G32*1.19</f>
        <v>47691.63</v>
      </c>
      <c r="M32" s="10"/>
      <c r="N32" s="10">
        <f>L32</f>
        <v>47691.63</v>
      </c>
      <c r="O32" s="10" t="s">
        <v>17</v>
      </c>
    </row>
    <row r="33" spans="1:15" s="8" customFormat="1" ht="107.25" customHeight="1" x14ac:dyDescent="0.3">
      <c r="A33" s="10" t="s">
        <v>22</v>
      </c>
      <c r="B33" s="10" t="s">
        <v>54</v>
      </c>
      <c r="C33" s="46" t="s">
        <v>44</v>
      </c>
      <c r="D33" s="47">
        <v>3</v>
      </c>
      <c r="E33" s="46" t="s">
        <v>55</v>
      </c>
      <c r="F33" s="10" t="s">
        <v>13</v>
      </c>
      <c r="G33" s="13">
        <v>3528720</v>
      </c>
      <c r="H33" s="12" t="s">
        <v>56</v>
      </c>
      <c r="I33" s="26" t="s">
        <v>119</v>
      </c>
      <c r="J33" s="26" t="s">
        <v>99</v>
      </c>
      <c r="K33" s="11" t="s">
        <v>13</v>
      </c>
      <c r="L33" s="13">
        <v>4199176.8</v>
      </c>
      <c r="M33" s="11"/>
      <c r="N33" s="13">
        <v>4199176.8</v>
      </c>
      <c r="O33" s="10" t="s">
        <v>38</v>
      </c>
    </row>
    <row r="34" spans="1:15" s="8" customFormat="1" ht="75.75" customHeight="1" x14ac:dyDescent="0.3">
      <c r="A34" s="21" t="s">
        <v>89</v>
      </c>
      <c r="B34" s="22" t="s">
        <v>85</v>
      </c>
      <c r="C34" s="43" t="s">
        <v>49</v>
      </c>
      <c r="D34" s="42">
        <v>1</v>
      </c>
      <c r="E34" s="43" t="s">
        <v>87</v>
      </c>
      <c r="F34" s="21" t="s">
        <v>13</v>
      </c>
      <c r="G34" s="27" t="s">
        <v>88</v>
      </c>
      <c r="H34" s="21" t="s">
        <v>37</v>
      </c>
      <c r="I34" s="21" t="s">
        <v>86</v>
      </c>
      <c r="J34" s="23" t="s">
        <v>91</v>
      </c>
      <c r="K34" s="21" t="s">
        <v>13</v>
      </c>
      <c r="L34" s="21">
        <v>26239.5</v>
      </c>
      <c r="M34" s="21"/>
      <c r="N34" s="21">
        <v>26239.5</v>
      </c>
      <c r="O34" s="21" t="s">
        <v>17</v>
      </c>
    </row>
    <row r="35" spans="1:15" s="8" customFormat="1" ht="48.75" customHeight="1" x14ac:dyDescent="0.3">
      <c r="A35" s="21" t="s">
        <v>89</v>
      </c>
      <c r="B35" s="24" t="s">
        <v>90</v>
      </c>
      <c r="C35" s="43" t="s">
        <v>49</v>
      </c>
      <c r="D35" s="42">
        <v>1</v>
      </c>
      <c r="E35" s="2" t="s">
        <v>92</v>
      </c>
      <c r="F35" s="10" t="s">
        <v>13</v>
      </c>
      <c r="G35" s="28" t="s">
        <v>93</v>
      </c>
      <c r="H35" s="21" t="s">
        <v>37</v>
      </c>
      <c r="I35" s="10" t="s">
        <v>91</v>
      </c>
      <c r="J35" s="9" t="s">
        <v>94</v>
      </c>
      <c r="K35" s="10" t="s">
        <v>13</v>
      </c>
      <c r="L35" s="10">
        <v>26279.06</v>
      </c>
      <c r="M35" s="10"/>
      <c r="N35" s="10">
        <v>26279.06</v>
      </c>
      <c r="O35" s="21" t="s">
        <v>17</v>
      </c>
    </row>
    <row r="36" spans="1:15" s="8" customFormat="1" ht="48.75" customHeight="1" x14ac:dyDescent="0.3">
      <c r="A36" s="21" t="s">
        <v>89</v>
      </c>
      <c r="B36" s="22" t="s">
        <v>146</v>
      </c>
      <c r="C36" s="2" t="s">
        <v>49</v>
      </c>
      <c r="D36" s="42">
        <v>1</v>
      </c>
      <c r="E36" s="45" t="s">
        <v>144</v>
      </c>
      <c r="F36" s="10" t="s">
        <v>13</v>
      </c>
      <c r="G36" s="22" t="s">
        <v>145</v>
      </c>
      <c r="H36" s="43" t="s">
        <v>37</v>
      </c>
      <c r="I36" s="3">
        <v>45372</v>
      </c>
      <c r="J36" s="3" t="s">
        <v>26</v>
      </c>
      <c r="K36" s="2" t="s">
        <v>13</v>
      </c>
      <c r="L36" s="10">
        <v>46999.05</v>
      </c>
      <c r="M36" s="10"/>
      <c r="N36" s="10">
        <v>46999.05</v>
      </c>
      <c r="O36" s="21" t="s">
        <v>17</v>
      </c>
    </row>
    <row r="37" spans="1:15" s="8" customFormat="1" ht="48.75" customHeight="1" x14ac:dyDescent="0.3">
      <c r="A37" s="21" t="s">
        <v>89</v>
      </c>
      <c r="B37" s="22" t="s">
        <v>147</v>
      </c>
      <c r="C37" s="48" t="s">
        <v>49</v>
      </c>
      <c r="D37" s="49">
        <v>1</v>
      </c>
      <c r="E37" s="45" t="s">
        <v>144</v>
      </c>
      <c r="F37" s="10" t="s">
        <v>13</v>
      </c>
      <c r="G37" s="20">
        <v>21064</v>
      </c>
      <c r="H37" s="43" t="s">
        <v>37</v>
      </c>
      <c r="I37" s="3">
        <v>45372</v>
      </c>
      <c r="J37" s="3" t="s">
        <v>26</v>
      </c>
      <c r="K37" s="2" t="s">
        <v>13</v>
      </c>
      <c r="L37" s="10">
        <v>25066.16</v>
      </c>
      <c r="M37" s="10"/>
      <c r="N37" s="10">
        <v>25066.16</v>
      </c>
      <c r="O37" s="21" t="s">
        <v>17</v>
      </c>
    </row>
    <row r="38" spans="1:15" ht="195" customHeight="1" x14ac:dyDescent="0.3">
      <c r="A38" s="10" t="s">
        <v>22</v>
      </c>
      <c r="B38" s="10" t="s">
        <v>46</v>
      </c>
      <c r="C38" s="2" t="s">
        <v>44</v>
      </c>
      <c r="D38" s="41">
        <v>1</v>
      </c>
      <c r="E38" s="2" t="s">
        <v>47</v>
      </c>
      <c r="F38" s="10" t="s">
        <v>13</v>
      </c>
      <c r="G38" s="10">
        <v>45473.56</v>
      </c>
      <c r="H38" s="10" t="s">
        <v>24</v>
      </c>
      <c r="I38" s="9" t="s">
        <v>100</v>
      </c>
      <c r="J38" s="9" t="s">
        <v>101</v>
      </c>
      <c r="K38" s="10" t="s">
        <v>13</v>
      </c>
      <c r="L38" s="10">
        <f>G38*1.19</f>
        <v>54113.536399999997</v>
      </c>
      <c r="M38" s="10"/>
      <c r="N38" s="10">
        <f>L38</f>
        <v>54113.536399999997</v>
      </c>
      <c r="O38" s="10" t="s">
        <v>17</v>
      </c>
    </row>
    <row r="39" spans="1:15" s="8" customFormat="1" ht="66" customHeight="1" x14ac:dyDescent="0.3">
      <c r="A39" s="10" t="s">
        <v>22</v>
      </c>
      <c r="B39" s="22" t="s">
        <v>114</v>
      </c>
      <c r="C39" s="2" t="s">
        <v>44</v>
      </c>
      <c r="D39" s="41">
        <v>1</v>
      </c>
      <c r="E39" s="2" t="s">
        <v>47</v>
      </c>
      <c r="F39" s="10" t="s">
        <v>13</v>
      </c>
      <c r="G39" s="24" t="s">
        <v>115</v>
      </c>
      <c r="H39" s="10" t="s">
        <v>24</v>
      </c>
      <c r="I39" s="29" t="s">
        <v>94</v>
      </c>
      <c r="J39" s="29" t="s">
        <v>116</v>
      </c>
      <c r="K39" s="10" t="s">
        <v>13</v>
      </c>
      <c r="L39" s="10">
        <v>28131.599999999999</v>
      </c>
      <c r="M39" s="10"/>
      <c r="N39" s="10">
        <v>28131.599999999999</v>
      </c>
      <c r="O39" s="10" t="s">
        <v>17</v>
      </c>
    </row>
    <row r="40" spans="1:15" s="8" customFormat="1" ht="66" customHeight="1" x14ac:dyDescent="0.3">
      <c r="A40" s="10" t="s">
        <v>22</v>
      </c>
      <c r="B40" s="22" t="s">
        <v>117</v>
      </c>
      <c r="C40" s="2" t="s">
        <v>44</v>
      </c>
      <c r="D40" s="41">
        <v>1</v>
      </c>
      <c r="E40" s="2" t="s">
        <v>47</v>
      </c>
      <c r="F40" s="10" t="s">
        <v>13</v>
      </c>
      <c r="G40" s="24" t="s">
        <v>115</v>
      </c>
      <c r="H40" s="10" t="s">
        <v>24</v>
      </c>
      <c r="I40" s="29" t="s">
        <v>116</v>
      </c>
      <c r="J40" s="29" t="s">
        <v>118</v>
      </c>
      <c r="K40" s="10"/>
      <c r="L40" s="10">
        <v>28131.599999999999</v>
      </c>
      <c r="M40" s="10"/>
      <c r="N40" s="10">
        <v>28131.599999999999</v>
      </c>
      <c r="O40" s="10" t="s">
        <v>17</v>
      </c>
    </row>
    <row r="41" spans="1:15" ht="55.5" customHeight="1" x14ac:dyDescent="0.3">
      <c r="A41" s="10" t="s">
        <v>22</v>
      </c>
      <c r="B41" s="10" t="s">
        <v>48</v>
      </c>
      <c r="C41" s="2" t="s">
        <v>49</v>
      </c>
      <c r="D41" s="41">
        <v>1</v>
      </c>
      <c r="E41" s="2" t="s">
        <v>50</v>
      </c>
      <c r="F41" s="10" t="s">
        <v>13</v>
      </c>
      <c r="G41" s="10">
        <v>85393</v>
      </c>
      <c r="H41" s="10" t="s">
        <v>37</v>
      </c>
      <c r="I41" s="9" t="s">
        <v>98</v>
      </c>
      <c r="J41" s="9" t="s">
        <v>99</v>
      </c>
      <c r="K41" s="10" t="s">
        <v>13</v>
      </c>
      <c r="L41" s="10">
        <f t="shared" si="0"/>
        <v>101617.67</v>
      </c>
      <c r="M41" s="10"/>
      <c r="N41" s="10">
        <f t="shared" ref="N41:N46" si="2">L41</f>
        <v>101617.67</v>
      </c>
      <c r="O41" s="10" t="s">
        <v>17</v>
      </c>
    </row>
    <row r="42" spans="1:15" s="8" customFormat="1" ht="76.5" customHeight="1" x14ac:dyDescent="0.3">
      <c r="A42" s="10" t="s">
        <v>22</v>
      </c>
      <c r="B42" s="12" t="s">
        <v>112</v>
      </c>
      <c r="C42" s="46" t="s">
        <v>44</v>
      </c>
      <c r="D42" s="47">
        <v>3</v>
      </c>
      <c r="E42" s="46" t="s">
        <v>53</v>
      </c>
      <c r="F42" s="10" t="s">
        <v>13</v>
      </c>
      <c r="G42" s="13">
        <v>176880</v>
      </c>
      <c r="H42" s="10" t="s">
        <v>37</v>
      </c>
      <c r="I42" s="26" t="s">
        <v>113</v>
      </c>
      <c r="J42" s="26" t="s">
        <v>99</v>
      </c>
      <c r="K42" s="11" t="s">
        <v>13</v>
      </c>
      <c r="L42" s="13">
        <f t="shared" ref="L42" si="3">G42*1.19</f>
        <v>210487.19999999998</v>
      </c>
      <c r="M42" s="11"/>
      <c r="N42" s="13">
        <f t="shared" si="2"/>
        <v>210487.19999999998</v>
      </c>
      <c r="O42" s="10" t="s">
        <v>17</v>
      </c>
    </row>
    <row r="43" spans="1:15" ht="89.25" customHeight="1" x14ac:dyDescent="0.3">
      <c r="A43" s="10" t="s">
        <v>22</v>
      </c>
      <c r="B43" s="10" t="s">
        <v>107</v>
      </c>
      <c r="C43" s="2" t="s">
        <v>44</v>
      </c>
      <c r="D43" s="41">
        <v>1</v>
      </c>
      <c r="E43" s="2" t="s">
        <v>27</v>
      </c>
      <c r="F43" s="10" t="s">
        <v>13</v>
      </c>
      <c r="G43" s="10">
        <v>109087</v>
      </c>
      <c r="H43" s="10" t="s">
        <v>24</v>
      </c>
      <c r="I43" s="9" t="s">
        <v>108</v>
      </c>
      <c r="J43" s="9" t="s">
        <v>109</v>
      </c>
      <c r="K43" s="10" t="s">
        <v>13</v>
      </c>
      <c r="L43" s="10">
        <f t="shared" si="0"/>
        <v>129813.53</v>
      </c>
      <c r="M43" s="10"/>
      <c r="N43" s="10">
        <f t="shared" si="2"/>
        <v>129813.53</v>
      </c>
      <c r="O43" s="10" t="s">
        <v>17</v>
      </c>
    </row>
    <row r="44" spans="1:15" ht="71.25" customHeight="1" x14ac:dyDescent="0.3">
      <c r="A44" s="10" t="s">
        <v>22</v>
      </c>
      <c r="B44" s="10" t="s">
        <v>51</v>
      </c>
      <c r="C44" s="2" t="s">
        <v>49</v>
      </c>
      <c r="D44" s="41">
        <v>3</v>
      </c>
      <c r="E44" s="2" t="s">
        <v>25</v>
      </c>
      <c r="F44" s="10" t="s">
        <v>13</v>
      </c>
      <c r="G44" s="10">
        <v>146710.06</v>
      </c>
      <c r="H44" s="10" t="s">
        <v>37</v>
      </c>
      <c r="I44" s="9" t="s">
        <v>62</v>
      </c>
      <c r="J44" s="9" t="s">
        <v>26</v>
      </c>
      <c r="K44" s="10" t="s">
        <v>13</v>
      </c>
      <c r="L44" s="10">
        <v>146710.06</v>
      </c>
      <c r="M44" s="10"/>
      <c r="N44" s="10">
        <f t="shared" si="2"/>
        <v>146710.06</v>
      </c>
      <c r="O44" s="10" t="s">
        <v>17</v>
      </c>
    </row>
    <row r="45" spans="1:15" ht="63.75" customHeight="1" x14ac:dyDescent="0.3">
      <c r="A45" s="21" t="s">
        <v>89</v>
      </c>
      <c r="B45" s="12" t="s">
        <v>52</v>
      </c>
      <c r="C45" s="2" t="s">
        <v>49</v>
      </c>
      <c r="D45" s="47">
        <v>1</v>
      </c>
      <c r="E45" s="46" t="s">
        <v>111</v>
      </c>
      <c r="F45" s="10" t="s">
        <v>13</v>
      </c>
      <c r="G45" s="13">
        <v>47978</v>
      </c>
      <c r="H45" s="10" t="s">
        <v>37</v>
      </c>
      <c r="I45" s="26" t="s">
        <v>110</v>
      </c>
      <c r="J45" s="26" t="s">
        <v>26</v>
      </c>
      <c r="K45" s="11" t="s">
        <v>13</v>
      </c>
      <c r="L45" s="13">
        <f t="shared" si="0"/>
        <v>57093.82</v>
      </c>
      <c r="M45" s="11"/>
      <c r="N45" s="10">
        <f t="shared" si="2"/>
        <v>57093.82</v>
      </c>
      <c r="O45" s="10" t="s">
        <v>17</v>
      </c>
    </row>
    <row r="46" spans="1:15" s="8" customFormat="1" ht="63.75" customHeight="1" x14ac:dyDescent="0.3">
      <c r="A46" s="21" t="s">
        <v>89</v>
      </c>
      <c r="B46" s="22" t="s">
        <v>123</v>
      </c>
      <c r="C46" s="2" t="s">
        <v>49</v>
      </c>
      <c r="D46" s="47">
        <v>1</v>
      </c>
      <c r="E46" s="46" t="s">
        <v>125</v>
      </c>
      <c r="F46" s="10" t="s">
        <v>13</v>
      </c>
      <c r="G46" s="25" t="s">
        <v>126</v>
      </c>
      <c r="H46" s="10" t="s">
        <v>37</v>
      </c>
      <c r="I46" s="26" t="s">
        <v>124</v>
      </c>
      <c r="J46" s="26" t="s">
        <v>26</v>
      </c>
      <c r="K46" s="11" t="s">
        <v>13</v>
      </c>
      <c r="L46" s="13">
        <v>28325.99</v>
      </c>
      <c r="M46" s="11"/>
      <c r="N46" s="10">
        <f t="shared" si="2"/>
        <v>28325.99</v>
      </c>
      <c r="O46" s="10" t="s">
        <v>17</v>
      </c>
    </row>
    <row r="47" spans="1:15" ht="105.75" customHeight="1" x14ac:dyDescent="0.3">
      <c r="A47" s="10" t="s">
        <v>22</v>
      </c>
      <c r="B47" s="22" t="s">
        <v>127</v>
      </c>
      <c r="C47" s="2" t="s">
        <v>49</v>
      </c>
      <c r="D47" s="47">
        <v>1</v>
      </c>
      <c r="E47" s="46" t="s">
        <v>128</v>
      </c>
      <c r="F47" s="10" t="s">
        <v>13</v>
      </c>
      <c r="G47" s="13">
        <v>47250</v>
      </c>
      <c r="H47" s="2" t="s">
        <v>37</v>
      </c>
      <c r="I47" s="51">
        <v>45435</v>
      </c>
      <c r="J47" s="51" t="s">
        <v>169</v>
      </c>
      <c r="K47" s="11" t="s">
        <v>13</v>
      </c>
      <c r="L47" s="13">
        <v>56227.5</v>
      </c>
      <c r="M47" s="11"/>
      <c r="N47" s="13">
        <v>56227.5</v>
      </c>
      <c r="O47" s="10" t="s">
        <v>17</v>
      </c>
    </row>
    <row r="48" spans="1:15" ht="109.5" customHeight="1" x14ac:dyDescent="0.3">
      <c r="A48" s="10" t="s">
        <v>22</v>
      </c>
      <c r="B48" s="22" t="s">
        <v>129</v>
      </c>
      <c r="C48" s="2" t="s">
        <v>49</v>
      </c>
      <c r="D48" s="41">
        <v>1</v>
      </c>
      <c r="E48" s="44" t="s">
        <v>130</v>
      </c>
      <c r="F48" s="10" t="s">
        <v>13</v>
      </c>
      <c r="G48" s="25" t="s">
        <v>131</v>
      </c>
      <c r="H48" s="10" t="s">
        <v>37</v>
      </c>
      <c r="I48" s="9" t="s">
        <v>132</v>
      </c>
      <c r="J48" s="9" t="s">
        <v>99</v>
      </c>
      <c r="K48" s="10" t="s">
        <v>13</v>
      </c>
      <c r="L48" s="10">
        <v>42816.2</v>
      </c>
      <c r="M48" s="10"/>
      <c r="N48" s="10">
        <v>42816.2</v>
      </c>
      <c r="O48" s="10" t="s">
        <v>17</v>
      </c>
    </row>
    <row r="49" spans="1:15" ht="155.25" customHeight="1" x14ac:dyDescent="0.3">
      <c r="A49" s="10" t="s">
        <v>22</v>
      </c>
      <c r="B49" s="22" t="s">
        <v>133</v>
      </c>
      <c r="C49" s="2" t="s">
        <v>49</v>
      </c>
      <c r="D49" s="41">
        <v>2</v>
      </c>
      <c r="E49" s="45" t="s">
        <v>134</v>
      </c>
      <c r="F49" s="10" t="s">
        <v>13</v>
      </c>
      <c r="G49" s="10">
        <v>124200</v>
      </c>
      <c r="H49" s="2" t="s">
        <v>37</v>
      </c>
      <c r="I49" s="3">
        <v>45474</v>
      </c>
      <c r="J49" s="3" t="s">
        <v>169</v>
      </c>
      <c r="K49" s="10" t="s">
        <v>13</v>
      </c>
      <c r="L49" s="10">
        <v>147798</v>
      </c>
      <c r="M49" s="10"/>
      <c r="N49" s="10">
        <v>147798</v>
      </c>
      <c r="O49" s="10" t="s">
        <v>17</v>
      </c>
    </row>
    <row r="50" spans="1:15" s="8" customFormat="1" ht="82.5" x14ac:dyDescent="0.3">
      <c r="A50" s="10" t="s">
        <v>151</v>
      </c>
      <c r="B50" s="30" t="s">
        <v>163</v>
      </c>
      <c r="C50" s="2" t="s">
        <v>166</v>
      </c>
      <c r="D50" s="41">
        <v>1</v>
      </c>
      <c r="E50" s="45" t="s">
        <v>164</v>
      </c>
      <c r="F50" s="10" t="s">
        <v>13</v>
      </c>
      <c r="G50" s="10">
        <v>38579.46</v>
      </c>
      <c r="H50" s="10" t="s">
        <v>37</v>
      </c>
      <c r="I50" s="9" t="s">
        <v>165</v>
      </c>
      <c r="J50" s="9" t="s">
        <v>161</v>
      </c>
      <c r="K50" s="10" t="s">
        <v>13</v>
      </c>
      <c r="L50" s="10">
        <v>45909.56</v>
      </c>
      <c r="M50" s="10"/>
      <c r="N50" s="10">
        <v>45909.56</v>
      </c>
      <c r="O50" s="10" t="s">
        <v>17</v>
      </c>
    </row>
    <row r="51" spans="1:15" ht="49.5" x14ac:dyDescent="0.3">
      <c r="A51" s="21" t="s">
        <v>89</v>
      </c>
      <c r="B51" s="24" t="s">
        <v>135</v>
      </c>
      <c r="C51" s="2" t="s">
        <v>49</v>
      </c>
      <c r="D51" s="41">
        <v>2</v>
      </c>
      <c r="E51" s="45" t="s">
        <v>67</v>
      </c>
      <c r="F51" s="10" t="s">
        <v>13</v>
      </c>
      <c r="G51" s="17" t="s">
        <v>137</v>
      </c>
      <c r="H51" s="10" t="s">
        <v>37</v>
      </c>
      <c r="I51" s="9" t="s">
        <v>136</v>
      </c>
      <c r="J51" s="9" t="s">
        <v>26</v>
      </c>
      <c r="K51" s="10" t="s">
        <v>13</v>
      </c>
      <c r="L51" s="10">
        <v>72956.52</v>
      </c>
      <c r="M51" s="10"/>
      <c r="N51" s="10">
        <v>72956.52</v>
      </c>
      <c r="O51" s="10" t="s">
        <v>17</v>
      </c>
    </row>
    <row r="52" spans="1:15" s="8" customFormat="1" ht="82.5" x14ac:dyDescent="0.3">
      <c r="A52" s="10" t="s">
        <v>151</v>
      </c>
      <c r="B52" s="30" t="s">
        <v>159</v>
      </c>
      <c r="C52" s="2" t="s">
        <v>167</v>
      </c>
      <c r="D52" s="41">
        <v>1</v>
      </c>
      <c r="E52" s="2" t="s">
        <v>156</v>
      </c>
      <c r="F52" s="10" t="s">
        <v>13</v>
      </c>
      <c r="G52" s="10">
        <v>83700</v>
      </c>
      <c r="H52" s="10" t="s">
        <v>37</v>
      </c>
      <c r="I52" s="23" t="s">
        <v>160</v>
      </c>
      <c r="J52" s="23" t="s">
        <v>161</v>
      </c>
      <c r="K52" s="21" t="s">
        <v>13</v>
      </c>
      <c r="L52" s="21">
        <v>99603</v>
      </c>
      <c r="M52" s="21"/>
      <c r="N52" s="21">
        <v>99603</v>
      </c>
      <c r="O52" s="10" t="s">
        <v>17</v>
      </c>
    </row>
    <row r="53" spans="1:15" ht="99" x14ac:dyDescent="0.3">
      <c r="A53" s="10" t="s">
        <v>22</v>
      </c>
      <c r="B53" s="22" t="s">
        <v>138</v>
      </c>
      <c r="C53" s="2" t="s">
        <v>49</v>
      </c>
      <c r="D53" s="41">
        <v>2</v>
      </c>
      <c r="E53" s="45" t="s">
        <v>139</v>
      </c>
      <c r="F53" s="10" t="s">
        <v>13</v>
      </c>
      <c r="G53" s="17" t="s">
        <v>140</v>
      </c>
      <c r="H53" s="2" t="s">
        <v>37</v>
      </c>
      <c r="I53" s="3">
        <v>45562</v>
      </c>
      <c r="J53" s="3" t="s">
        <v>169</v>
      </c>
      <c r="K53" s="10" t="s">
        <v>13</v>
      </c>
      <c r="L53" s="10">
        <v>109420.5</v>
      </c>
      <c r="M53" s="10"/>
      <c r="N53" s="10">
        <v>109420.5</v>
      </c>
      <c r="O53" s="10" t="s">
        <v>17</v>
      </c>
    </row>
    <row r="54" spans="1:15" ht="156" customHeight="1" x14ac:dyDescent="0.3">
      <c r="A54" s="21" t="s">
        <v>89</v>
      </c>
      <c r="B54" s="22" t="s">
        <v>141</v>
      </c>
      <c r="C54" s="2" t="s">
        <v>49</v>
      </c>
      <c r="D54" s="41">
        <v>1</v>
      </c>
      <c r="E54" s="2" t="s">
        <v>143</v>
      </c>
      <c r="F54" s="10" t="s">
        <v>13</v>
      </c>
      <c r="G54" s="10">
        <v>21000</v>
      </c>
      <c r="H54" s="10" t="s">
        <v>37</v>
      </c>
      <c r="I54" s="9" t="s">
        <v>142</v>
      </c>
      <c r="J54" s="9" t="s">
        <v>26</v>
      </c>
      <c r="K54" s="10" t="s">
        <v>13</v>
      </c>
      <c r="L54" s="10">
        <v>24990</v>
      </c>
      <c r="M54" s="10"/>
      <c r="N54" s="10">
        <v>24990</v>
      </c>
      <c r="O54" s="10" t="s">
        <v>17</v>
      </c>
    </row>
  </sheetData>
  <mergeCells count="16">
    <mergeCell ref="I4:I6"/>
    <mergeCell ref="A1:O3"/>
    <mergeCell ref="B4:B6"/>
    <mergeCell ref="C4:C6"/>
    <mergeCell ref="D4:D6"/>
    <mergeCell ref="E4:E6"/>
    <mergeCell ref="G4:G6"/>
    <mergeCell ref="N4:N6"/>
    <mergeCell ref="L5:L6"/>
    <mergeCell ref="J4:J6"/>
    <mergeCell ref="K4:K6"/>
    <mergeCell ref="L4:M4"/>
    <mergeCell ref="F4:F6"/>
    <mergeCell ref="M5:M6"/>
    <mergeCell ref="A4:A6"/>
    <mergeCell ref="H4:H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8" fitToHeight="0" orientation="landscape" horizontalDpi="300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2026-01-22T10:04:51Z</dcterms:modified>
</cp:coreProperties>
</file>